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workbookProtection lockStructure="1"/>
  <bookViews>
    <workbookView xWindow="-105" yWindow="-105" windowWidth="20730" windowHeight="11760"/>
  </bookViews>
  <sheets>
    <sheet name="EAEPE_COG" sheetId="1" r:id="rId1"/>
  </sheets>
  <definedNames>
    <definedName name="ANEXO">#REF!</definedName>
    <definedName name="X">#REF!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/>
  <c r="E13" l="1"/>
  <c r="H80" l="1"/>
  <c r="H78"/>
  <c r="H77"/>
  <c r="H14"/>
  <c r="H13"/>
  <c r="G17"/>
  <c r="F17"/>
  <c r="D17"/>
  <c r="C17"/>
  <c r="E17" s="1"/>
  <c r="G27"/>
  <c r="F27"/>
  <c r="D27"/>
  <c r="C27"/>
  <c r="E27" s="1"/>
  <c r="G37"/>
  <c r="F37"/>
  <c r="D37"/>
  <c r="C37"/>
  <c r="G47"/>
  <c r="F47"/>
  <c r="D47"/>
  <c r="C47"/>
  <c r="G57"/>
  <c r="F57"/>
  <c r="D57"/>
  <c r="C57"/>
  <c r="G61"/>
  <c r="F61"/>
  <c r="D61"/>
  <c r="C61"/>
  <c r="E61" s="1"/>
  <c r="H61" s="1"/>
  <c r="G69"/>
  <c r="F69"/>
  <c r="D69"/>
  <c r="C69"/>
  <c r="G73"/>
  <c r="F73"/>
  <c r="D73"/>
  <c r="C73"/>
  <c r="G9"/>
  <c r="F9"/>
  <c r="D9"/>
  <c r="E79"/>
  <c r="H79" s="1"/>
  <c r="E78"/>
  <c r="E77"/>
  <c r="E76"/>
  <c r="H76" s="1"/>
  <c r="E75"/>
  <c r="H75" s="1"/>
  <c r="E74"/>
  <c r="H74" s="1"/>
  <c r="E72"/>
  <c r="H72" s="1"/>
  <c r="E71"/>
  <c r="H71" s="1"/>
  <c r="E70"/>
  <c r="H70" s="1"/>
  <c r="E68"/>
  <c r="H68" s="1"/>
  <c r="E67"/>
  <c r="H67" s="1"/>
  <c r="E66"/>
  <c r="H66" s="1"/>
  <c r="E65"/>
  <c r="H65" s="1"/>
  <c r="E64"/>
  <c r="H64" s="1"/>
  <c r="E63"/>
  <c r="H63" s="1"/>
  <c r="E62"/>
  <c r="H62" s="1"/>
  <c r="E60"/>
  <c r="H60" s="1"/>
  <c r="E59"/>
  <c r="H59" s="1"/>
  <c r="E58"/>
  <c r="H58" s="1"/>
  <c r="E56"/>
  <c r="H56" s="1"/>
  <c r="E55"/>
  <c r="H55" s="1"/>
  <c r="E54"/>
  <c r="H54" s="1"/>
  <c r="E53"/>
  <c r="H53" s="1"/>
  <c r="E52"/>
  <c r="H52" s="1"/>
  <c r="E51"/>
  <c r="H51" s="1"/>
  <c r="E50"/>
  <c r="H50" s="1"/>
  <c r="E49"/>
  <c r="H49" s="1"/>
  <c r="E48"/>
  <c r="H48" s="1"/>
  <c r="E46"/>
  <c r="H46" s="1"/>
  <c r="E45"/>
  <c r="H45" s="1"/>
  <c r="E44"/>
  <c r="H44" s="1"/>
  <c r="E43"/>
  <c r="H43" s="1"/>
  <c r="E42"/>
  <c r="H42" s="1"/>
  <c r="E41"/>
  <c r="H41" s="1"/>
  <c r="E40"/>
  <c r="H40" s="1"/>
  <c r="E39"/>
  <c r="H39" s="1"/>
  <c r="E38"/>
  <c r="H38" s="1"/>
  <c r="E36"/>
  <c r="H36" s="1"/>
  <c r="E35"/>
  <c r="H35" s="1"/>
  <c r="E34"/>
  <c r="H34" s="1"/>
  <c r="E33"/>
  <c r="H33" s="1"/>
  <c r="E32"/>
  <c r="H32" s="1"/>
  <c r="E31"/>
  <c r="H31" s="1"/>
  <c r="E30"/>
  <c r="H30" s="1"/>
  <c r="E29"/>
  <c r="H29" s="1"/>
  <c r="E28"/>
  <c r="H28" s="1"/>
  <c r="E26"/>
  <c r="H26" s="1"/>
  <c r="E25"/>
  <c r="H25" s="1"/>
  <c r="E24"/>
  <c r="H24" s="1"/>
  <c r="E23"/>
  <c r="H23" s="1"/>
  <c r="E22"/>
  <c r="H22" s="1"/>
  <c r="E21"/>
  <c r="H21" s="1"/>
  <c r="E20"/>
  <c r="H20" s="1"/>
  <c r="E19"/>
  <c r="H19" s="1"/>
  <c r="E18"/>
  <c r="H18" s="1"/>
  <c r="E16"/>
  <c r="H16" s="1"/>
  <c r="E15"/>
  <c r="H15" s="1"/>
  <c r="E14"/>
  <c r="E12"/>
  <c r="H12" s="1"/>
  <c r="E11"/>
  <c r="H11" s="1"/>
  <c r="E10"/>
  <c r="H10" s="1"/>
  <c r="C9"/>
  <c r="D81" l="1"/>
  <c r="H17"/>
  <c r="E37"/>
  <c r="H37" s="1"/>
  <c r="E73"/>
  <c r="H73" s="1"/>
  <c r="E69"/>
  <c r="H69" s="1"/>
  <c r="H27"/>
  <c r="G81"/>
  <c r="F81"/>
  <c r="E57"/>
  <c r="H57" s="1"/>
  <c r="E9"/>
  <c r="H9" s="1"/>
  <c r="C81"/>
  <c r="E81" s="1"/>
  <c r="E47"/>
  <c r="H47" s="1"/>
  <c r="H81" l="1"/>
</calcChain>
</file>

<file path=xl/sharedStrings.xml><?xml version="1.0" encoding="utf-8"?>
<sst xmlns="http://schemas.openxmlformats.org/spreadsheetml/2006/main" count="88" uniqueCount="88">
  <si>
    <t>ASEC_EAEPEDCOG_2doTRIM_T0</t>
  </si>
  <si>
    <t>Nombre del Ente Público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</si>
  <si>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</si>
  <si>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</si>
  <si>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</si>
  <si>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</si>
  <si>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</si>
  <si>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</si>
  <si>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</si>
  <si>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</si>
  <si>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</si>
  <si>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</si>
  <si>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</si>
  <si>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</si>
  <si>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</si>
  <si>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</si>
  <si>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</si>
  <si>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</si>
  <si>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</si>
  <si>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</si>
  <si>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</si>
  <si>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</si>
  <si>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</si>
  <si>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</si>
  <si>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</si>
  <si>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</si>
  <si>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</si>
  <si>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</si>
  <si>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</si>
  <si>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</si>
  <si>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</si>
  <si>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</si>
  <si>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</si>
  <si>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</si>
  <si>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</si>
  <si>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</si>
  <si>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</si>
  <si>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</si>
  <si>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</si>
  <si>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</si>
  <si>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</si>
  <si>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</si>
  <si>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</si>
  <si>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</si>
  <si>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</si>
  <si>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</si>
  <si>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</si>
  <si>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</si>
  <si>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</si>
  <si>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</si>
  <si>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</si>
  <si>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</si>
  <si>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</si>
  <si>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</si>
  <si>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</si>
  <si>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</si>
  <si>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</si>
  <si>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</si>
  <si>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</si>
  <si>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</si>
  <si>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</si>
  <si>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</si>
  <si>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</si>
  <si>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</si>
  <si>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</si>
  <si>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</si>
  <si>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</si>
  <si>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</si>
  <si>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</si>
  <si>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</si>
  <si>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</si>
  <si>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</si>
  <si>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</si>
  <si>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</si>
  <si>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</si>
  <si>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</si>
  <si>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</si>
  <si>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</si>
  <si>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</si>
  <si>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</si>
  <si>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</si>
  <si>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</si>
  <si>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</si>
  <si>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</si>
  <si>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</si>
  <si>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</si>
  <si>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</si>
  <si>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Del 01 de enero  al 31 de diciembre del 2024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</si>
</sst>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1690688</xdr:colOff>
      <xdr:row>82</xdr:row>
      <xdr:rowOff>142875</xdr:rowOff>
    </xdr:from>
    <xdr:to>
      <xdr:col>6</xdr:col>
      <xdr:colOff>535781</xdr:colOff>
      <xdr:row>85</xdr:row>
      <xdr:rowOff>78581</xdr:rowOff>
    </xdr:to>
    <xdr:sp macro="" textlink="">
      <xdr:nvSpPr>
        <xdr:cNvPr id="2" name="1 CuadroTexto"/>
        <xdr:cNvSpPr txBox="1"/>
      </xdr:nvSpPr>
      <xdr:spPr>
        <a:xfrm>
          <a:off x="2000251" y="14430375"/>
          <a:ext cx="7917655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Bajo protesta de decir la verdad declaramos que los Estados Financieros son razonablemente correctos y responsabilidad del emisor.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1</xdr:col>
      <xdr:colOff>2774157</xdr:colOff>
      <xdr:row>87</xdr:row>
      <xdr:rowOff>11907</xdr:rowOff>
    </xdr:from>
    <xdr:to>
      <xdr:col>5</xdr:col>
      <xdr:colOff>269082</xdr:colOff>
      <xdr:row>90</xdr:row>
      <xdr:rowOff>142875</xdr:rowOff>
    </xdr:to>
    <xdr:sp macro="" textlink="">
      <xdr:nvSpPr>
        <xdr:cNvPr id="3" name="2 CuadroTexto"/>
        <xdr:cNvSpPr txBox="1"/>
      </xdr:nvSpPr>
      <xdr:spPr>
        <a:xfrm>
          <a:off x="3083720" y="15073313"/>
          <a:ext cx="5162550" cy="595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MX" sz="11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C.RAMON HUMBERTO HERRERA LOYA</a:t>
          </a:r>
          <a:r>
            <a:rPr lang="es-MX" b="1"/>
            <a:t>                       </a:t>
          </a:r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C.JEHU EFRAIN MOLINA LOYA</a:t>
          </a:r>
          <a:r>
            <a:rPr lang="es-MX" b="1"/>
            <a:t> </a:t>
          </a:r>
        </a:p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       DIRECTOR EJECUTIVO</a:t>
          </a:r>
          <a:r>
            <a:rPr lang="es-MX" b="1"/>
            <a:t>                                                 </a:t>
          </a:r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DIRECTOR FINANCIERO</a:t>
          </a:r>
          <a:r>
            <a:rPr lang="es-MX" b="1"/>
            <a:t> 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EAEPE_COG"/>
  <dimension ref="B1:I205"/>
  <sheetViews>
    <sheetView tabSelected="1" zoomScale="80" zoomScaleNormal="80" workbookViewId="0">
      <selection activeCell="C9" sqref="C9"/>
    </sheetView>
  </sheetViews>
  <sheetFormatPr baseColWidth="10" defaultColWidth="11.42578125" defaultRowHeight="12"/>
  <cols>
    <col min="1" max="1" width="4.7109375" style="1" customWidth="1"/>
    <col min="2" max="2" width="58.7109375" style="1" customWidth="1"/>
    <col min="3" max="3" width="21" style="1" customWidth="1"/>
    <col min="4" max="4" width="13.28515625" style="1" bestFit="1" customWidth="1"/>
    <col min="5" max="5" width="22" style="1" customWidth="1"/>
    <col min="6" max="6" width="21" style="1" customWidth="1"/>
    <col min="7" max="7" width="17.140625" style="1" customWidth="1"/>
    <col min="8" max="8" width="14.42578125" style="1" bestFit="1" customWidth="1"/>
    <col min="9" max="9" width="4.7109375" style="1" customWidth="1"/>
    <col min="10" max="16384" width="11.42578125" style="1"/>
  </cols>
  <sheetData>
    <row r="1" spans="2:9" ht="15" customHeight="1" thickBot="1">
      <c r="I1" s="2" t="s">
        <v>0</v>
      </c>
    </row>
    <row r="2" spans="2:9" ht="15" customHeight="1">
      <c r="B2" s="24" t="s">
        <v>1</v>
      </c>
      <c r="C2" s="25"/>
      <c r="D2" s="25"/>
      <c r="E2" s="25"/>
      <c r="F2" s="25"/>
      <c r="G2" s="25"/>
      <c r="H2" s="26"/>
    </row>
    <row r="3" spans="2:9">
      <c r="B3" s="27" t="s">
        <v>2</v>
      </c>
      <c r="C3" s="28"/>
      <c r="D3" s="28"/>
      <c r="E3" s="28"/>
      <c r="F3" s="28"/>
      <c r="G3" s="28"/>
      <c r="H3" s="29"/>
    </row>
    <row r="4" spans="2:9">
      <c r="B4" s="27" t="s">
        <v>3</v>
      </c>
      <c r="C4" s="28"/>
      <c r="D4" s="28"/>
      <c r="E4" s="28"/>
      <c r="F4" s="28"/>
      <c r="G4" s="28"/>
      <c r="H4" s="29"/>
    </row>
    <row r="5" spans="2:9" ht="12.75" thickBot="1">
      <c r="B5" s="30" t="s">
        <v>87</v>
      </c>
      <c r="C5" s="31"/>
      <c r="D5" s="31"/>
      <c r="E5" s="31"/>
      <c r="F5" s="31"/>
      <c r="G5" s="31"/>
      <c r="H5" s="32"/>
    </row>
    <row r="6" spans="2:9" ht="12.75" thickBot="1">
      <c r="B6" s="33" t="s">
        <v>4</v>
      </c>
      <c r="C6" s="36" t="s">
        <v>5</v>
      </c>
      <c r="D6" s="37"/>
      <c r="E6" s="37"/>
      <c r="F6" s="37"/>
      <c r="G6" s="38"/>
      <c r="H6" s="39" t="s">
        <v>6</v>
      </c>
    </row>
    <row r="7" spans="2:9" ht="24.75" thickBot="1">
      <c r="B7" s="34"/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40"/>
    </row>
    <row r="8" spans="2:9" ht="15.75" customHeight="1" thickBot="1">
      <c r="B8" s="35"/>
      <c r="C8" s="4">
        <v>1</v>
      </c>
      <c r="D8" s="4">
        <v>2</v>
      </c>
      <c r="E8" s="4" t="s">
        <v>12</v>
      </c>
      <c r="F8" s="4">
        <v>4</v>
      </c>
      <c r="G8" s="4">
        <v>5</v>
      </c>
      <c r="H8" s="5" t="s">
        <v>13</v>
      </c>
    </row>
    <row r="9" spans="2:9" ht="24" customHeight="1">
      <c r="B9" s="6" t="s">
        <v>14</v>
      </c>
      <c r="C9" s="16">
        <f>SUM(C10:C16)</f>
        <v>704829.38</v>
      </c>
      <c r="D9" s="16">
        <f>SUM(D10:D16)</f>
        <v>0</v>
      </c>
      <c r="E9" s="16">
        <f t="shared" ref="E9:E26" si="0">C9+D9</f>
        <v>704829.38</v>
      </c>
      <c r="F9" s="16">
        <f>SUM(F10:F16)</f>
        <v>813080.80999999994</v>
      </c>
      <c r="G9" s="16">
        <f>SUM(G10:G16)</f>
        <v>813080.80999999994</v>
      </c>
      <c r="H9" s="16">
        <f t="shared" ref="H9:H40" si="1">E9-F9</f>
        <v>-108251.42999999993</v>
      </c>
    </row>
    <row r="10" spans="2:9" ht="12" customHeight="1">
      <c r="B10" s="11" t="s">
        <v>15</v>
      </c>
      <c r="C10" s="12">
        <v>591540.07999999996</v>
      </c>
      <c r="D10" s="13">
        <v>0</v>
      </c>
      <c r="E10" s="18">
        <f t="shared" si="0"/>
        <v>591540.07999999996</v>
      </c>
      <c r="F10" s="12">
        <v>460867.86</v>
      </c>
      <c r="G10" s="12">
        <v>460867.86</v>
      </c>
      <c r="H10" s="20">
        <f t="shared" si="1"/>
        <v>130672.21999999997</v>
      </c>
    </row>
    <row r="11" spans="2:9" ht="12" customHeight="1">
      <c r="B11" s="11" t="s">
        <v>16</v>
      </c>
      <c r="C11" s="12">
        <v>0</v>
      </c>
      <c r="D11" s="13">
        <v>0</v>
      </c>
      <c r="E11" s="18">
        <f t="shared" si="0"/>
        <v>0</v>
      </c>
      <c r="F11" s="12">
        <f>82889.31+190717.16-29221.37</f>
        <v>244385.09999999998</v>
      </c>
      <c r="G11" s="12">
        <v>244385.1</v>
      </c>
      <c r="H11" s="20">
        <f t="shared" si="1"/>
        <v>-244385.09999999998</v>
      </c>
    </row>
    <row r="12" spans="2:9" ht="12" customHeight="1">
      <c r="B12" s="11" t="s">
        <v>17</v>
      </c>
      <c r="C12" s="12">
        <v>113289.3</v>
      </c>
      <c r="D12" s="13">
        <v>0</v>
      </c>
      <c r="E12" s="18">
        <f t="shared" si="0"/>
        <v>113289.3</v>
      </c>
      <c r="F12" s="12">
        <v>107827.85</v>
      </c>
      <c r="G12" s="12">
        <v>107827.85</v>
      </c>
      <c r="H12" s="20">
        <f t="shared" si="1"/>
        <v>5461.4499999999971</v>
      </c>
    </row>
    <row r="13" spans="2:9" ht="12" customHeight="1">
      <c r="B13" s="11" t="s">
        <v>18</v>
      </c>
      <c r="C13" s="12">
        <v>0</v>
      </c>
      <c r="D13" s="13">
        <v>0</v>
      </c>
      <c r="E13" s="18">
        <f>C13+D13</f>
        <v>0</v>
      </c>
      <c r="F13" s="12">
        <v>0</v>
      </c>
      <c r="G13" s="12">
        <v>0</v>
      </c>
      <c r="H13" s="20">
        <f t="shared" si="1"/>
        <v>0</v>
      </c>
    </row>
    <row r="14" spans="2:9" ht="12" customHeight="1">
      <c r="B14" s="11" t="s">
        <v>19</v>
      </c>
      <c r="C14" s="12">
        <v>0</v>
      </c>
      <c r="D14" s="13">
        <v>0</v>
      </c>
      <c r="E14" s="18">
        <f t="shared" si="0"/>
        <v>0</v>
      </c>
      <c r="F14" s="12">
        <v>0</v>
      </c>
      <c r="G14" s="12">
        <v>0</v>
      </c>
      <c r="H14" s="20">
        <f t="shared" si="1"/>
        <v>0</v>
      </c>
    </row>
    <row r="15" spans="2:9" ht="12" customHeight="1">
      <c r="B15" s="11" t="s">
        <v>20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>
      <c r="B16" s="11" t="s">
        <v>21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>
      <c r="B17" s="6" t="s">
        <v>22</v>
      </c>
      <c r="C17" s="16">
        <f>SUM(C18:C26)</f>
        <v>79046.739999999991</v>
      </c>
      <c r="D17" s="16">
        <f>SUM(D18:D26)</f>
        <v>0</v>
      </c>
      <c r="E17" s="16">
        <f t="shared" si="0"/>
        <v>79046.739999999991</v>
      </c>
      <c r="F17" s="16">
        <f>SUM(F18:F26)</f>
        <v>93345.45</v>
      </c>
      <c r="G17" s="16">
        <f>SUM(G18:G26)</f>
        <v>93345.45</v>
      </c>
      <c r="H17" s="16">
        <f t="shared" si="1"/>
        <v>-14298.710000000006</v>
      </c>
    </row>
    <row r="18" spans="2:8" ht="24">
      <c r="B18" s="9" t="s">
        <v>23</v>
      </c>
      <c r="C18" s="12">
        <v>0</v>
      </c>
      <c r="D18" s="13">
        <v>0</v>
      </c>
      <c r="E18" s="18">
        <f t="shared" si="0"/>
        <v>0</v>
      </c>
      <c r="F18" s="12">
        <v>18711.48</v>
      </c>
      <c r="G18" s="12">
        <v>18711.48</v>
      </c>
      <c r="H18" s="20">
        <f t="shared" si="1"/>
        <v>-18711.48</v>
      </c>
    </row>
    <row r="19" spans="2:8" ht="12" customHeight="1">
      <c r="B19" s="9" t="s">
        <v>24</v>
      </c>
      <c r="C19" s="12">
        <v>0</v>
      </c>
      <c r="D19" s="13">
        <v>0</v>
      </c>
      <c r="E19" s="18">
        <f t="shared" si="0"/>
        <v>0</v>
      </c>
      <c r="F19" s="12">
        <v>0</v>
      </c>
      <c r="G19" s="12">
        <v>0</v>
      </c>
      <c r="H19" s="20">
        <f t="shared" si="1"/>
        <v>0</v>
      </c>
    </row>
    <row r="20" spans="2:8" ht="12" customHeight="1">
      <c r="B20" s="9" t="s">
        <v>25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>
      <c r="B21" s="9" t="s">
        <v>26</v>
      </c>
      <c r="C21" s="12">
        <v>0</v>
      </c>
      <c r="D21" s="13">
        <v>0</v>
      </c>
      <c r="E21" s="18">
        <f t="shared" si="0"/>
        <v>0</v>
      </c>
      <c r="F21" s="12">
        <v>7267.24</v>
      </c>
      <c r="G21" s="12">
        <v>7267.24</v>
      </c>
      <c r="H21" s="20">
        <f t="shared" si="1"/>
        <v>-7267.24</v>
      </c>
    </row>
    <row r="22" spans="2:8" ht="12" customHeight="1">
      <c r="B22" s="9" t="s">
        <v>27</v>
      </c>
      <c r="C22" s="12"/>
      <c r="D22" s="13">
        <v>0</v>
      </c>
      <c r="E22" s="18">
        <f t="shared" si="0"/>
        <v>0</v>
      </c>
      <c r="F22" s="12">
        <v>2064</v>
      </c>
      <c r="G22" s="12">
        <v>2064</v>
      </c>
      <c r="H22" s="20">
        <f t="shared" si="1"/>
        <v>-2064</v>
      </c>
    </row>
    <row r="23" spans="2:8" ht="12" customHeight="1">
      <c r="B23" s="9" t="s">
        <v>28</v>
      </c>
      <c r="C23" s="12">
        <v>31712.21</v>
      </c>
      <c r="D23" s="13">
        <v>0</v>
      </c>
      <c r="E23" s="18">
        <f t="shared" si="0"/>
        <v>31712.21</v>
      </c>
      <c r="F23" s="12">
        <v>27491.03</v>
      </c>
      <c r="G23" s="12">
        <v>27491.03</v>
      </c>
      <c r="H23" s="20">
        <f t="shared" si="1"/>
        <v>4221.18</v>
      </c>
    </row>
    <row r="24" spans="2:8" ht="12" customHeight="1">
      <c r="B24" s="9" t="s">
        <v>29</v>
      </c>
      <c r="C24" s="12">
        <v>0</v>
      </c>
      <c r="D24" s="13">
        <v>0</v>
      </c>
      <c r="E24" s="18">
        <f t="shared" si="0"/>
        <v>0</v>
      </c>
      <c r="F24" s="12">
        <v>0</v>
      </c>
      <c r="G24" s="12">
        <v>0</v>
      </c>
      <c r="H24" s="20">
        <f t="shared" si="1"/>
        <v>0</v>
      </c>
    </row>
    <row r="25" spans="2:8" ht="12" customHeight="1">
      <c r="B25" s="9" t="s">
        <v>30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>
      <c r="B26" s="9" t="s">
        <v>31</v>
      </c>
      <c r="C26" s="12">
        <v>47334.53</v>
      </c>
      <c r="D26" s="13">
        <v>0</v>
      </c>
      <c r="E26" s="18">
        <f t="shared" si="0"/>
        <v>47334.53</v>
      </c>
      <c r="F26" s="12">
        <v>37811.699999999997</v>
      </c>
      <c r="G26" s="12">
        <v>37811.699999999997</v>
      </c>
      <c r="H26" s="20">
        <f t="shared" si="1"/>
        <v>9522.8300000000017</v>
      </c>
    </row>
    <row r="27" spans="2:8" ht="20.100000000000001" customHeight="1">
      <c r="B27" s="6" t="s">
        <v>32</v>
      </c>
      <c r="C27" s="16">
        <f>SUM(C28:C36)</f>
        <v>932498.42</v>
      </c>
      <c r="D27" s="16">
        <f>SUM(D28:D36)</f>
        <v>0</v>
      </c>
      <c r="E27" s="16">
        <f>D27+C27</f>
        <v>932498.42</v>
      </c>
      <c r="F27" s="16">
        <f>SUM(F28:F36)</f>
        <v>767339.98</v>
      </c>
      <c r="G27" s="16">
        <f>SUM(G28:G36)</f>
        <v>767339.98</v>
      </c>
      <c r="H27" s="16">
        <f t="shared" si="1"/>
        <v>165158.44000000006</v>
      </c>
    </row>
    <row r="28" spans="2:8">
      <c r="B28" s="9" t="s">
        <v>33</v>
      </c>
      <c r="C28" s="12">
        <v>721866.23999999999</v>
      </c>
      <c r="D28" s="13">
        <v>0</v>
      </c>
      <c r="E28" s="18">
        <f t="shared" ref="E28:E36" si="2">C28+D28</f>
        <v>721866.23999999999</v>
      </c>
      <c r="F28" s="12">
        <v>619690.88</v>
      </c>
      <c r="G28" s="12">
        <v>619690.88</v>
      </c>
      <c r="H28" s="20">
        <f t="shared" si="1"/>
        <v>102175.35999999999</v>
      </c>
    </row>
    <row r="29" spans="2:8">
      <c r="B29" s="9" t="s">
        <v>34</v>
      </c>
      <c r="C29" s="12">
        <v>0</v>
      </c>
      <c r="D29" s="13">
        <v>0</v>
      </c>
      <c r="E29" s="18">
        <f t="shared" si="2"/>
        <v>0</v>
      </c>
      <c r="F29" s="12">
        <v>0</v>
      </c>
      <c r="G29" s="12">
        <v>0</v>
      </c>
      <c r="H29" s="20">
        <f t="shared" si="1"/>
        <v>0</v>
      </c>
    </row>
    <row r="30" spans="2:8" ht="12" customHeight="1">
      <c r="B30" s="9" t="s">
        <v>35</v>
      </c>
      <c r="C30" s="12">
        <v>0</v>
      </c>
      <c r="D30" s="13">
        <v>0</v>
      </c>
      <c r="E30" s="18">
        <f t="shared" si="2"/>
        <v>0</v>
      </c>
      <c r="F30" s="12">
        <v>34486.89</v>
      </c>
      <c r="G30" s="12">
        <v>34486.89</v>
      </c>
      <c r="H30" s="20">
        <f t="shared" si="1"/>
        <v>-34486.89</v>
      </c>
    </row>
    <row r="31" spans="2:8">
      <c r="B31" s="9" t="s">
        <v>36</v>
      </c>
      <c r="C31" s="12">
        <v>8047.18</v>
      </c>
      <c r="D31" s="13">
        <v>0</v>
      </c>
      <c r="E31" s="18">
        <f t="shared" si="2"/>
        <v>8047.18</v>
      </c>
      <c r="F31" s="12">
        <v>7723.6</v>
      </c>
      <c r="G31" s="12">
        <v>7723.6</v>
      </c>
      <c r="H31" s="20">
        <f t="shared" si="1"/>
        <v>323.57999999999993</v>
      </c>
    </row>
    <row r="32" spans="2:8" ht="24">
      <c r="B32" s="9" t="s">
        <v>37</v>
      </c>
      <c r="C32" s="12">
        <v>0</v>
      </c>
      <c r="D32" s="13">
        <v>0</v>
      </c>
      <c r="E32" s="18">
        <f t="shared" si="2"/>
        <v>0</v>
      </c>
      <c r="F32" s="12">
        <v>0</v>
      </c>
      <c r="G32" s="12">
        <v>0</v>
      </c>
      <c r="H32" s="20">
        <f t="shared" si="1"/>
        <v>0</v>
      </c>
    </row>
    <row r="33" spans="2:8">
      <c r="B33" s="9" t="s">
        <v>38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>
      <c r="B34" s="9" t="s">
        <v>39</v>
      </c>
      <c r="C34" s="12">
        <v>82584.990000000005</v>
      </c>
      <c r="D34" s="13">
        <v>0</v>
      </c>
      <c r="E34" s="18">
        <f t="shared" si="2"/>
        <v>82584.990000000005</v>
      </c>
      <c r="F34" s="12">
        <v>11153.62</v>
      </c>
      <c r="G34" s="12">
        <v>11153.62</v>
      </c>
      <c r="H34" s="20">
        <f t="shared" si="1"/>
        <v>71431.37000000001</v>
      </c>
    </row>
    <row r="35" spans="2:8">
      <c r="B35" s="9" t="s">
        <v>40</v>
      </c>
      <c r="C35" s="12">
        <v>0</v>
      </c>
      <c r="D35" s="13">
        <v>0</v>
      </c>
      <c r="E35" s="18">
        <f t="shared" si="2"/>
        <v>0</v>
      </c>
      <c r="F35" s="12">
        <v>0</v>
      </c>
      <c r="G35" s="12">
        <v>0</v>
      </c>
      <c r="H35" s="20">
        <f t="shared" si="1"/>
        <v>0</v>
      </c>
    </row>
    <row r="36" spans="2:8">
      <c r="B36" s="9" t="s">
        <v>41</v>
      </c>
      <c r="C36" s="12">
        <v>120000.01</v>
      </c>
      <c r="D36" s="13">
        <v>0</v>
      </c>
      <c r="E36" s="18">
        <f t="shared" si="2"/>
        <v>120000.01</v>
      </c>
      <c r="F36" s="12">
        <v>94284.99</v>
      </c>
      <c r="G36" s="12">
        <v>94284.99</v>
      </c>
      <c r="H36" s="20">
        <f t="shared" si="1"/>
        <v>25715.01999999999</v>
      </c>
    </row>
    <row r="37" spans="2:8" ht="20.100000000000001" customHeight="1">
      <c r="B37" s="7" t="s">
        <v>42</v>
      </c>
      <c r="C37" s="16">
        <f>SUM(C38:C46)</f>
        <v>112732.62</v>
      </c>
      <c r="D37" s="16">
        <f>SUM(D38:D46)</f>
        <v>0</v>
      </c>
      <c r="E37" s="16">
        <f>C37+D37</f>
        <v>112732.62</v>
      </c>
      <c r="F37" s="16">
        <f>SUM(F38:F46)</f>
        <v>0</v>
      </c>
      <c r="G37" s="16">
        <f>SUM(G38:G46)</f>
        <v>0</v>
      </c>
      <c r="H37" s="16">
        <f t="shared" si="1"/>
        <v>112732.62</v>
      </c>
    </row>
    <row r="38" spans="2:8" ht="12" customHeight="1">
      <c r="B38" s="9" t="s">
        <v>43</v>
      </c>
      <c r="C38" s="12">
        <v>112732.62</v>
      </c>
      <c r="D38" s="13">
        <v>0</v>
      </c>
      <c r="E38" s="18">
        <f t="shared" ref="E38:E79" si="3">C38+D38</f>
        <v>112732.62</v>
      </c>
      <c r="F38" s="12">
        <v>0</v>
      </c>
      <c r="G38" s="12">
        <v>0</v>
      </c>
      <c r="H38" s="20">
        <f t="shared" si="1"/>
        <v>112732.62</v>
      </c>
    </row>
    <row r="39" spans="2:8" ht="12" customHeight="1">
      <c r="B39" s="9" t="s">
        <v>44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>
      <c r="B40" s="9" t="s">
        <v>45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>
      <c r="B41" s="9" t="s">
        <v>46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>
      <c r="B42" s="9" t="s">
        <v>47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>
      <c r="B43" s="9" t="s">
        <v>48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>
      <c r="B44" s="9" t="s">
        <v>49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>
      <c r="B45" s="9" t="s">
        <v>50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>
      <c r="B46" s="10" t="s">
        <v>51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>
      <c r="B47" s="6" t="s">
        <v>52</v>
      </c>
      <c r="C47" s="16">
        <f>SUM(C48:C56)</f>
        <v>0</v>
      </c>
      <c r="D47" s="16">
        <f>SUM(D48:D56)</f>
        <v>0</v>
      </c>
      <c r="E47" s="16">
        <f t="shared" si="3"/>
        <v>0</v>
      </c>
      <c r="F47" s="16">
        <f>SUM(F48:F56)</f>
        <v>0</v>
      </c>
      <c r="G47" s="16">
        <f>SUM(G48:G56)</f>
        <v>0</v>
      </c>
      <c r="H47" s="16">
        <f t="shared" si="4"/>
        <v>0</v>
      </c>
    </row>
    <row r="48" spans="2:8">
      <c r="B48" s="9" t="s">
        <v>53</v>
      </c>
      <c r="C48" s="12">
        <v>0</v>
      </c>
      <c r="D48" s="13">
        <v>0</v>
      </c>
      <c r="E48" s="18">
        <f t="shared" si="3"/>
        <v>0</v>
      </c>
      <c r="F48" s="12">
        <v>0</v>
      </c>
      <c r="G48" s="12">
        <v>0</v>
      </c>
      <c r="H48" s="20">
        <f t="shared" si="4"/>
        <v>0</v>
      </c>
    </row>
    <row r="49" spans="2:8">
      <c r="B49" s="9" t="s">
        <v>54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>
      <c r="B50" s="9" t="s">
        <v>55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>
      <c r="B51" s="9" t="s">
        <v>56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>
      <c r="B52" s="9" t="s">
        <v>57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>
      <c r="B53" s="9" t="s">
        <v>58</v>
      </c>
      <c r="C53" s="12">
        <v>0</v>
      </c>
      <c r="D53" s="13">
        <v>0</v>
      </c>
      <c r="E53" s="18">
        <f t="shared" si="3"/>
        <v>0</v>
      </c>
      <c r="F53" s="12">
        <v>0</v>
      </c>
      <c r="G53" s="12">
        <v>0</v>
      </c>
      <c r="H53" s="20">
        <f t="shared" si="4"/>
        <v>0</v>
      </c>
    </row>
    <row r="54" spans="2:8">
      <c r="B54" s="9" t="s">
        <v>59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>
      <c r="B55" s="9" t="s">
        <v>60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>
      <c r="B56" s="9" t="s">
        <v>61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>
      <c r="B57" s="6" t="s">
        <v>62</v>
      </c>
      <c r="C57" s="16">
        <f>SUM(C58:C60)</f>
        <v>105603.1</v>
      </c>
      <c r="D57" s="16">
        <f>SUM(D58:D60)</f>
        <v>0</v>
      </c>
      <c r="E57" s="16">
        <f t="shared" si="3"/>
        <v>105603.1</v>
      </c>
      <c r="F57" s="16">
        <f>SUM(F58:F60)</f>
        <v>0</v>
      </c>
      <c r="G57" s="16">
        <f>SUM(G58:G60)</f>
        <v>0</v>
      </c>
      <c r="H57" s="16">
        <f t="shared" si="4"/>
        <v>105603.1</v>
      </c>
    </row>
    <row r="58" spans="2:8">
      <c r="B58" s="9" t="s">
        <v>63</v>
      </c>
      <c r="C58" s="12">
        <v>105603.1</v>
      </c>
      <c r="D58" s="13">
        <v>0</v>
      </c>
      <c r="E58" s="18">
        <f t="shared" si="3"/>
        <v>105603.1</v>
      </c>
      <c r="F58" s="12">
        <v>0</v>
      </c>
      <c r="G58" s="12">
        <v>0</v>
      </c>
      <c r="H58" s="20">
        <f t="shared" si="4"/>
        <v>105603.1</v>
      </c>
    </row>
    <row r="59" spans="2:8">
      <c r="B59" s="9" t="s">
        <v>64</v>
      </c>
      <c r="C59" s="12"/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>
      <c r="B60" s="9" t="s">
        <v>65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>
      <c r="B61" s="7" t="s">
        <v>66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>
      <c r="B62" s="9" t="s">
        <v>67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>
      <c r="B63" s="9" t="s">
        <v>68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>
      <c r="B64" s="9" t="s">
        <v>69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>
      <c r="B65" s="9" t="s">
        <v>70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>
      <c r="B66" s="9" t="s">
        <v>71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>
      <c r="B67" s="9" t="s">
        <v>72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>
      <c r="B68" s="9" t="s">
        <v>73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>
      <c r="B69" s="7" t="s">
        <v>74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>
      <c r="B70" s="11" t="s">
        <v>75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>
      <c r="B71" s="11" t="s">
        <v>76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>
      <c r="B72" s="11" t="s">
        <v>77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>
      <c r="B73" s="6" t="s">
        <v>78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>
      <c r="B74" s="9" t="s">
        <v>79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>
      <c r="B75" s="9" t="s">
        <v>80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>
      <c r="B76" s="9" t="s">
        <v>81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>
      <c r="B77" s="9" t="s">
        <v>82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>
      <c r="B78" s="9" t="s">
        <v>83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>
      <c r="B79" s="9" t="s">
        <v>84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>
      <c r="B80" s="10" t="s">
        <v>85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>
      <c r="B81" s="8" t="s">
        <v>86</v>
      </c>
      <c r="C81" s="22">
        <f>SUM(C73,C69,C61,C57,C47,C27,C37,C17,C9)</f>
        <v>1934710.2600000002</v>
      </c>
      <c r="D81" s="22">
        <f>SUM(D73,D69,D61,D57,D47,D37,D27,D17,D9)</f>
        <v>0</v>
      </c>
      <c r="E81" s="22">
        <f>C81+D81</f>
        <v>1934710.2600000002</v>
      </c>
      <c r="F81" s="22">
        <f>SUM(F73,F69,F61,F57,F47,F37,F17,F27,F9)</f>
        <v>1673766.2399999998</v>
      </c>
      <c r="G81" s="22">
        <f>SUM(G73,G69,G61,G57,G47,G37,G27,G17,G9)</f>
        <v>1673766.2399999998</v>
      </c>
      <c r="H81" s="22">
        <f t="shared" si="5"/>
        <v>260944.02000000048</v>
      </c>
    </row>
    <row r="83" spans="2:8" s="23" customFormat="1"/>
    <row r="84" spans="2:8" s="23" customFormat="1"/>
    <row r="85" spans="2:8" s="23" customFormat="1"/>
    <row r="86" spans="2:8" s="23" customFormat="1"/>
    <row r="87" spans="2:8" s="23" customFormat="1"/>
    <row r="88" spans="2:8" s="23" customFormat="1"/>
    <row r="89" spans="2:8" s="23" customFormat="1"/>
    <row r="90" spans="2:8" s="23" customFormat="1"/>
    <row r="91" spans="2:8" s="23" customFormat="1"/>
    <row r="92" spans="2:8" s="23" customFormat="1"/>
    <row r="93" spans="2:8" s="23" customFormat="1"/>
    <row r="94" spans="2:8" s="23" customFormat="1"/>
    <row r="95" spans="2:8" s="23" customFormat="1"/>
    <row r="96" spans="2:8" s="23" customFormat="1"/>
    <row r="97" s="23" customFormat="1"/>
    <row r="98" s="23" customFormat="1"/>
    <row r="99" s="23" customFormat="1"/>
    <row r="100" s="23" customFormat="1"/>
    <row r="101" s="23" customFormat="1"/>
    <row r="102" s="23" customFormat="1"/>
    <row r="103" s="23" customFormat="1"/>
    <row r="104" s="23" customFormat="1"/>
    <row r="105" s="23" customFormat="1"/>
    <row r="106" s="23" customFormat="1"/>
    <row r="107" s="23" customFormat="1"/>
    <row r="108" s="23" customFormat="1"/>
    <row r="109" s="23" customFormat="1"/>
    <row r="110" s="23" customFormat="1"/>
    <row r="111" s="23" customFormat="1"/>
    <row r="112" s="23" customFormat="1"/>
    <row r="113" s="23" customFormat="1"/>
    <row r="114" s="23" customFormat="1"/>
    <row r="115" s="23" customFormat="1"/>
    <row r="116" s="23" customFormat="1"/>
    <row r="117" s="23" customFormat="1"/>
    <row r="118" s="23" customFormat="1"/>
    <row r="119" s="23" customFormat="1"/>
    <row r="120" s="23" customFormat="1"/>
    <row r="121" s="23" customFormat="1"/>
    <row r="122" s="23" customFormat="1"/>
    <row r="123" s="23" customFormat="1"/>
    <row r="124" s="23" customFormat="1"/>
    <row r="125" s="23" customFormat="1"/>
    <row r="126" s="23" customFormat="1"/>
    <row r="127" s="23" customFormat="1"/>
    <row r="128" s="23" customFormat="1"/>
    <row r="129" s="23" customFormat="1"/>
    <row r="130" s="23" customFormat="1"/>
    <row r="131" s="23" customFormat="1"/>
    <row r="132" s="23" customFormat="1"/>
    <row r="133" s="23" customFormat="1"/>
    <row r="134" s="23" customFormat="1"/>
    <row r="135" s="23" customFormat="1"/>
    <row r="136" s="23" customFormat="1"/>
    <row r="137" s="23" customFormat="1"/>
    <row r="138" s="23" customFormat="1"/>
    <row r="139" s="23" customFormat="1"/>
    <row r="140" s="23" customFormat="1"/>
    <row r="141" s="23" customFormat="1"/>
    <row r="142" s="23" customFormat="1"/>
    <row r="143" s="23" customFormat="1"/>
    <row r="144" s="23" customFormat="1"/>
    <row r="145" s="23" customFormat="1"/>
    <row r="146" s="23" customFormat="1"/>
    <row r="147" s="23" customFormat="1"/>
    <row r="148" s="23" customFormat="1"/>
    <row r="149" s="23" customFormat="1"/>
    <row r="150" s="23" customFormat="1"/>
    <row r="151" s="23" customFormat="1"/>
    <row r="152" s="23" customFormat="1"/>
    <row r="153" s="23" customFormat="1"/>
    <row r="154" s="23" customFormat="1"/>
    <row r="155" s="23" customFormat="1"/>
    <row r="156" s="23" customFormat="1"/>
    <row r="157" s="23" customFormat="1"/>
    <row r="158" s="23" customFormat="1"/>
    <row r="159" s="23" customFormat="1"/>
    <row r="160" s="23" customFormat="1"/>
    <row r="161" s="23" customFormat="1"/>
    <row r="162" s="23" customFormat="1"/>
    <row r="163" s="23" customFormat="1"/>
    <row r="164" s="23" customFormat="1"/>
    <row r="165" s="23" customFormat="1"/>
    <row r="166" s="23" customFormat="1"/>
    <row r="167" s="23" customFormat="1"/>
    <row r="168" s="23" customFormat="1"/>
    <row r="169" s="23" customFormat="1"/>
    <row r="170" s="23" customFormat="1"/>
    <row r="171" s="23" customFormat="1"/>
    <row r="172" s="23" customFormat="1"/>
    <row r="173" s="23" customFormat="1"/>
    <row r="174" s="23" customFormat="1"/>
    <row r="175" s="23" customFormat="1"/>
    <row r="176" s="23" customFormat="1"/>
    <row r="177" s="23" customFormat="1"/>
    <row r="178" s="23" customFormat="1"/>
    <row r="179" s="23" customFormat="1"/>
    <row r="180" s="23" customFormat="1"/>
    <row r="181" s="23" customFormat="1"/>
    <row r="182" s="23" customFormat="1"/>
    <row r="183" s="23" customFormat="1"/>
    <row r="184" s="23" customFormat="1"/>
    <row r="185" s="23" customFormat="1"/>
    <row r="186" s="23" customFormat="1"/>
    <row r="187" s="23" customFormat="1"/>
    <row r="188" s="23" customFormat="1"/>
    <row r="189" s="23" customFormat="1"/>
    <row r="190" s="23" customFormat="1"/>
    <row r="191" s="23" customFormat="1"/>
    <row r="192" s="23" customFormat="1"/>
    <row r="193" s="23" customFormat="1"/>
    <row r="194" s="23" customFormat="1"/>
    <row r="195" s="23" customFormat="1"/>
    <row r="196" s="23" customFormat="1"/>
    <row r="197" s="23" customFormat="1"/>
    <row r="198" s="23" customFormat="1"/>
    <row r="199" s="23" customFormat="1"/>
    <row r="200" s="23" customFormat="1"/>
    <row r="201" s="23" customFormat="1"/>
    <row r="202" s="23" customFormat="1"/>
    <row r="203" s="23" customFormat="1"/>
    <row r="204" s="23" customFormat="1"/>
    <row r="205" s="23" customFormat="1"/>
  </sheetData>
  <sheetProtection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</cp:lastModifiedBy>
  <cp:lastPrinted>2024-02-04T01:00:25Z</cp:lastPrinted>
  <dcterms:created xsi:type="dcterms:W3CDTF">2019-12-04T16:22:52Z</dcterms:created>
  <dcterms:modified xsi:type="dcterms:W3CDTF">2025-01-19T18:54:38Z</dcterms:modified>
</cp:coreProperties>
</file>